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tchin\Documents\"/>
    </mc:Choice>
  </mc:AlternateContent>
  <bookViews>
    <workbookView xWindow="0" yWindow="0" windowWidth="28800" windowHeight="12435"/>
  </bookViews>
  <sheets>
    <sheet name="Feuil1" sheetId="1" r:id="rId1"/>
    <sheet name="Feuil1 (2)" sheetId="2" r:id="rId2"/>
  </sheets>
  <definedNames>
    <definedName name="Mes_images">Feuil1!$B$6</definedName>
    <definedName name="Mon_image">INDIRECT(VLOOKUP(Feuil1!$G$5,Feuil1!$B$6:$D$13,3,0))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D13" i="1" l="1"/>
  <c r="D7" i="1"/>
  <c r="D8" i="1"/>
  <c r="D9" i="1"/>
  <c r="D10" i="1"/>
  <c r="D11" i="1"/>
  <c r="D12" i="1"/>
  <c r="D6" i="1"/>
</calcChain>
</file>

<file path=xl/sharedStrings.xml><?xml version="1.0" encoding="utf-8"?>
<sst xmlns="http://schemas.openxmlformats.org/spreadsheetml/2006/main" count="58" uniqueCount="45">
  <si>
    <t>Emmanuel Stefanazzi</t>
  </si>
  <si>
    <t>Claude Gendre</t>
  </si>
  <si>
    <t>Alain Presle</t>
  </si>
  <si>
    <t>Jacques Marsaudon</t>
  </si>
  <si>
    <t>Henry Lafon</t>
  </si>
  <si>
    <t>Chantal Gorphe</t>
  </si>
  <si>
    <t>Frederic Doux</t>
  </si>
  <si>
    <t>Arbitre</t>
  </si>
  <si>
    <t>Nom/Prénom</t>
  </si>
  <si>
    <t>Licence N°</t>
  </si>
  <si>
    <t>Nom</t>
  </si>
  <si>
    <t>Prénom</t>
  </si>
  <si>
    <t>Série</t>
  </si>
  <si>
    <t>N° Club</t>
  </si>
  <si>
    <t>Club</t>
  </si>
  <si>
    <t>Indice</t>
  </si>
  <si>
    <t>STEFANAZZI</t>
  </si>
  <si>
    <t>Emmanuel</t>
  </si>
  <si>
    <t>1C</t>
  </si>
  <si>
    <t>Eysines</t>
  </si>
  <si>
    <t>GORPHE</t>
  </si>
  <si>
    <t>Chantal</t>
  </si>
  <si>
    <t>1T</t>
  </si>
  <si>
    <t>Le Barp</t>
  </si>
  <si>
    <t>DOUX</t>
  </si>
  <si>
    <t>Frédéric</t>
  </si>
  <si>
    <t>2K</t>
  </si>
  <si>
    <t>MARSAUDON</t>
  </si>
  <si>
    <t>Jacques</t>
  </si>
  <si>
    <t>2T</t>
  </si>
  <si>
    <t>Andernos</t>
  </si>
  <si>
    <t>GENDRE</t>
  </si>
  <si>
    <t>Claude</t>
  </si>
  <si>
    <t>3C</t>
  </si>
  <si>
    <t>Gours</t>
  </si>
  <si>
    <t>PRESLE</t>
  </si>
  <si>
    <t>Alain</t>
  </si>
  <si>
    <t>Blanquefort</t>
  </si>
  <si>
    <t>LAFON</t>
  </si>
  <si>
    <t>Henry</t>
  </si>
  <si>
    <t>lesparre</t>
  </si>
  <si>
    <t>N° Licence</t>
  </si>
  <si>
    <t>Liste Déroulante</t>
  </si>
  <si>
    <t>Sélection de l'arbitre</t>
  </si>
  <si>
    <t>Les Arbitres du Comité d'Aquitaine , saison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</si>
</sst>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EDBD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Continuous"/>
    </xf>
    <xf numFmtId="0" fontId="1" fillId="6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"/>
    </xf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3" borderId="3" xfId="0" applyFill="1" applyBorder="1" applyAlignment="1">
      <alignment horizontal="center"/>
    </xf>
    <xf numFmtId="0" fontId="0" fillId="0" borderId="10" xfId="0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DB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10810</xdr:rowOff>
    </xdr:from>
    <xdr:to>
      <xdr:col>2</xdr:col>
      <xdr:colOff>752475</xdr:colOff>
      <xdr:row>6</xdr:row>
      <xdr:rowOff>17047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391810"/>
          <a:ext cx="733425" cy="76823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9526</xdr:rowOff>
    </xdr:from>
    <xdr:to>
      <xdr:col>3</xdr:col>
      <xdr:colOff>9525</xdr:colOff>
      <xdr:row>7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152526"/>
          <a:ext cx="77152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7</xdr:row>
      <xdr:rowOff>28576</xdr:rowOff>
    </xdr:from>
    <xdr:to>
      <xdr:col>3</xdr:col>
      <xdr:colOff>0</xdr:colOff>
      <xdr:row>8</xdr:row>
      <xdr:rowOff>9526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1" y="1933576"/>
          <a:ext cx="761999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8</xdr:row>
      <xdr:rowOff>19050</xdr:rowOff>
    </xdr:from>
    <xdr:to>
      <xdr:col>3</xdr:col>
      <xdr:colOff>19051</xdr:colOff>
      <xdr:row>8</xdr:row>
      <xdr:rowOff>715566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2686050"/>
          <a:ext cx="771526" cy="696516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9</xdr:row>
      <xdr:rowOff>0</xdr:rowOff>
    </xdr:from>
    <xdr:to>
      <xdr:col>2</xdr:col>
      <xdr:colOff>752476</xdr:colOff>
      <xdr:row>10</xdr:row>
      <xdr:rowOff>25597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2" y="3429000"/>
          <a:ext cx="752474" cy="787597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10</xdr:row>
      <xdr:rowOff>57150</xdr:rowOff>
    </xdr:from>
    <xdr:to>
      <xdr:col>3</xdr:col>
      <xdr:colOff>9525</xdr:colOff>
      <xdr:row>10</xdr:row>
      <xdr:rowOff>752159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1" y="4248150"/>
          <a:ext cx="771524" cy="695009"/>
        </a:xfrm>
        <a:prstGeom prst="rect">
          <a:avLst/>
        </a:prstGeom>
      </xdr:spPr>
    </xdr:pic>
    <xdr:clientData/>
  </xdr:twoCellAnchor>
  <xdr:twoCellAnchor editAs="oneCell">
    <xdr:from>
      <xdr:col>2</xdr:col>
      <xdr:colOff>16590</xdr:colOff>
      <xdr:row>11</xdr:row>
      <xdr:rowOff>31264</xdr:rowOff>
    </xdr:from>
    <xdr:to>
      <xdr:col>3</xdr:col>
      <xdr:colOff>28573</xdr:colOff>
      <xdr:row>12</xdr:row>
      <xdr:rowOff>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112090" y="4984264"/>
          <a:ext cx="773983" cy="7307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819151</xdr:colOff>
          <xdr:row>6</xdr:row>
          <xdr:rowOff>409576</xdr:rowOff>
        </xdr:from>
        <xdr:to>
          <xdr:col>11</xdr:col>
          <xdr:colOff>180975</xdr:colOff>
          <xdr:row>11</xdr:row>
          <xdr:rowOff>76199</xdr:rowOff>
        </xdr:to>
        <xdr:pic>
          <xdr:nvPicPr>
            <xdr:cNvPr id="13" name="Image 12"/>
            <xdr:cNvPicPr>
              <a:picLocks noChangeAspect="1" noChangeArrowheads="1"/>
              <a:extLst>
                <a:ext uri="{84589F7E-364E-4C9E-8A38-B11213B215E9}">
                  <a14:cameraTool cellRange="Mon_image" spid="_x0000_s1067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200651" y="2238376"/>
              <a:ext cx="3743324" cy="3476623"/>
            </a:xfrm>
            <a:prstGeom prst="rect">
              <a:avLst/>
            </a:prstGeom>
            <a:ln>
              <a:noFill/>
            </a:ln>
            <a:effectLst>
              <a:reflection blurRad="12700" stA="30000" endPos="30000" dist="5000" dir="5400000" sy="-100000" algn="bl" rotWithShape="0"/>
            </a:effectLst>
            <a:scene3d>
              <a:camera prst="perspectiveContrastingLeftFacing">
                <a:rot lat="300000" lon="19800000" rev="0"/>
              </a:camera>
              <a:lightRig rig="threePt" dir="t">
                <a:rot lat="0" lon="0" rev="2700000"/>
              </a:lightRig>
            </a:scene3d>
            <a:sp3d>
              <a:bevelT w="63500" h="50800"/>
            </a:sp3d>
          </xdr:spPr>
        </xdr:pic>
        <xdr:clientData/>
      </xdr:twoCellAnchor>
    </mc:Choice>
    <mc:Fallback/>
  </mc:AlternateContent>
  <xdr:twoCellAnchor editAs="oneCell">
    <xdr:from>
      <xdr:col>2</xdr:col>
      <xdr:colOff>19050</xdr:colOff>
      <xdr:row>12</xdr:row>
      <xdr:rowOff>57150</xdr:rowOff>
    </xdr:from>
    <xdr:to>
      <xdr:col>3</xdr:col>
      <xdr:colOff>9525</xdr:colOff>
      <xdr:row>13</xdr:row>
      <xdr:rowOff>28575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6343650"/>
          <a:ext cx="752475" cy="73342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2</xdr:row>
      <xdr:rowOff>180977</xdr:rowOff>
    </xdr:from>
    <xdr:to>
      <xdr:col>13</xdr:col>
      <xdr:colOff>9525</xdr:colOff>
      <xdr:row>4</xdr:row>
      <xdr:rowOff>257176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647702"/>
          <a:ext cx="2276475" cy="523874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997458</xdr:colOff>
      <xdr:row>5</xdr:row>
      <xdr:rowOff>38100</xdr:rowOff>
    </xdr:to>
    <xdr:sp macro="" textlink="">
      <xdr:nvSpPr>
        <xdr:cNvPr id="20" name="Flèche droite 19"/>
        <xdr:cNvSpPr/>
      </xdr:nvSpPr>
      <xdr:spPr>
        <a:xfrm>
          <a:off x="4676775" y="914400"/>
          <a:ext cx="978408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3"/>
  <sheetViews>
    <sheetView tabSelected="1" topLeftCell="E1" workbookViewId="0">
      <selection activeCell="G5" sqref="G5"/>
    </sheetView>
  </sheetViews>
  <sheetFormatPr baseColWidth="10" defaultRowHeight="15" x14ac:dyDescent="0.25"/>
  <cols>
    <col min="2" max="2" width="20" bestFit="1" customWidth="1"/>
    <col min="5" max="5" width="15.5703125" bestFit="1" customWidth="1"/>
    <col min="6" max="6" width="15.5703125" customWidth="1"/>
    <col min="7" max="7" width="20" bestFit="1" customWidth="1"/>
    <col min="9" max="9" width="12.42578125" bestFit="1" customWidth="1"/>
    <col min="10" max="10" width="14.28515625" bestFit="1" customWidth="1"/>
  </cols>
  <sheetData>
    <row r="1" spans="2:13" ht="21.75" thickBot="1" x14ac:dyDescent="0.4">
      <c r="H1" s="11" t="s">
        <v>44</v>
      </c>
      <c r="I1" s="12"/>
      <c r="J1" s="12"/>
      <c r="K1" s="12"/>
      <c r="L1" s="12"/>
      <c r="M1" s="13"/>
    </row>
    <row r="3" spans="2:13" ht="15.75" thickBot="1" x14ac:dyDescent="0.3"/>
    <row r="4" spans="2:13" ht="19.5" thickBot="1" x14ac:dyDescent="0.35">
      <c r="G4" s="3" t="s">
        <v>43</v>
      </c>
      <c r="H4" s="8" t="s">
        <v>41</v>
      </c>
      <c r="I4" s="9" t="s">
        <v>12</v>
      </c>
      <c r="J4" s="10" t="s">
        <v>14</v>
      </c>
    </row>
    <row r="5" spans="2:13" ht="24.95" customHeight="1" thickBot="1" x14ac:dyDescent="0.35">
      <c r="E5" s="26" t="s">
        <v>42</v>
      </c>
      <c r="F5" s="25"/>
      <c r="G5" s="24" t="s">
        <v>7</v>
      </c>
      <c r="H5" s="14" t="str">
        <f>IFERROR(VLOOKUP(G5,'Feuil1 (2)'!$B$3:$H$10,2,FALSE)," ")</f>
        <v xml:space="preserve"> </v>
      </c>
      <c r="I5" s="14" t="str">
        <f>IFERROR(VLOOKUP(G5,'Feuil1 (2)'!$B$3:$H$10,5,FALSE)," ")</f>
        <v xml:space="preserve"> </v>
      </c>
      <c r="J5" s="14" t="str">
        <f>IFERROR(VLOOKUP(G5,'Feuil1 (2)'!$B$3:$H$10,7,FALSE)," ")</f>
        <v xml:space="preserve"> </v>
      </c>
    </row>
    <row r="6" spans="2:13" ht="60" customHeight="1" x14ac:dyDescent="0.25">
      <c r="B6" s="1" t="s">
        <v>0</v>
      </c>
      <c r="C6" s="1"/>
      <c r="D6" s="1" t="str">
        <f ca="1">CELL("adresse",C6)</f>
        <v>$C$6</v>
      </c>
      <c r="G6" s="15"/>
      <c r="H6" s="16"/>
      <c r="I6" s="16"/>
      <c r="J6" s="16"/>
      <c r="K6" s="16"/>
      <c r="L6" s="16"/>
      <c r="M6" s="17"/>
    </row>
    <row r="7" spans="2:13" ht="60" customHeight="1" x14ac:dyDescent="0.25">
      <c r="B7" s="1" t="s">
        <v>1</v>
      </c>
      <c r="C7" s="1"/>
      <c r="D7" s="1" t="str">
        <f t="shared" ref="D7:D13" ca="1" si="0">CELL("adresse",C7)</f>
        <v>$C$7</v>
      </c>
      <c r="G7" s="18"/>
      <c r="H7" s="19"/>
      <c r="I7" s="19"/>
      <c r="J7" s="19"/>
      <c r="K7" s="19"/>
      <c r="L7" s="19"/>
      <c r="M7" s="20"/>
    </row>
    <row r="8" spans="2:13" ht="60" customHeight="1" x14ac:dyDescent="0.25">
      <c r="B8" s="1" t="s">
        <v>2</v>
      </c>
      <c r="C8" s="1"/>
      <c r="D8" s="1" t="str">
        <f t="shared" ca="1" si="0"/>
        <v>$C$8</v>
      </c>
      <c r="G8" s="18"/>
      <c r="H8" s="19"/>
      <c r="I8" s="19"/>
      <c r="J8" s="19"/>
      <c r="K8" s="19"/>
      <c r="L8" s="19"/>
      <c r="M8" s="20"/>
    </row>
    <row r="9" spans="2:13" ht="60" customHeight="1" x14ac:dyDescent="0.25">
      <c r="B9" s="1" t="s">
        <v>3</v>
      </c>
      <c r="C9" s="1"/>
      <c r="D9" s="1" t="str">
        <f t="shared" ca="1" si="0"/>
        <v>$C$9</v>
      </c>
      <c r="G9" s="18"/>
      <c r="H9" s="19"/>
      <c r="I9" s="19"/>
      <c r="J9" s="19"/>
      <c r="K9" s="19"/>
      <c r="L9" s="19"/>
      <c r="M9" s="20"/>
    </row>
    <row r="10" spans="2:13" ht="60" customHeight="1" x14ac:dyDescent="0.25">
      <c r="B10" s="1" t="s">
        <v>4</v>
      </c>
      <c r="C10" s="1"/>
      <c r="D10" s="1" t="str">
        <f t="shared" ca="1" si="0"/>
        <v>$C$10</v>
      </c>
      <c r="G10" s="18"/>
      <c r="H10" s="19"/>
      <c r="I10" s="19"/>
      <c r="J10" s="19"/>
      <c r="K10" s="19"/>
      <c r="L10" s="19"/>
      <c r="M10" s="20"/>
    </row>
    <row r="11" spans="2:13" ht="60" customHeight="1" x14ac:dyDescent="0.25">
      <c r="B11" s="1" t="s">
        <v>5</v>
      </c>
      <c r="C11" s="1"/>
      <c r="D11" s="1" t="str">
        <f t="shared" ca="1" si="0"/>
        <v>$C$11</v>
      </c>
      <c r="G11" s="18"/>
      <c r="H11" s="19"/>
      <c r="I11" s="19"/>
      <c r="J11" s="19"/>
      <c r="K11" s="19"/>
      <c r="L11" s="19"/>
      <c r="M11" s="20"/>
    </row>
    <row r="12" spans="2:13" ht="60" customHeight="1" thickBot="1" x14ac:dyDescent="0.3">
      <c r="B12" s="1" t="s">
        <v>6</v>
      </c>
      <c r="C12" s="1"/>
      <c r="D12" s="1" t="str">
        <f t="shared" ca="1" si="0"/>
        <v>$C$12</v>
      </c>
      <c r="G12" s="21"/>
      <c r="H12" s="22"/>
      <c r="I12" s="22"/>
      <c r="J12" s="22"/>
      <c r="K12" s="22"/>
      <c r="L12" s="22"/>
      <c r="M12" s="23"/>
    </row>
    <row r="13" spans="2:13" ht="60" customHeight="1" x14ac:dyDescent="0.25">
      <c r="B13" s="2" t="s">
        <v>7</v>
      </c>
      <c r="D13" s="1" t="str">
        <f t="shared" ca="1" si="0"/>
        <v>$C$13</v>
      </c>
    </row>
  </sheetData>
  <dataValidations count="1">
    <dataValidation type="list" allowBlank="1" showInputMessage="1" showErrorMessage="1" sqref="G5">
      <formula1>$B$6:$B$13</formula1>
    </dataValidation>
  </dataValidation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I4" sqref="I4"/>
    </sheetView>
  </sheetViews>
  <sheetFormatPr baseColWidth="10" defaultRowHeight="15" x14ac:dyDescent="0.25"/>
  <cols>
    <col min="2" max="2" width="20" bestFit="1" customWidth="1"/>
  </cols>
  <sheetData>
    <row r="3" spans="2:9" x14ac:dyDescent="0.25"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2:9" x14ac:dyDescent="0.25">
      <c r="B4" s="1" t="s">
        <v>0</v>
      </c>
      <c r="C4" s="4">
        <v>1000013</v>
      </c>
      <c r="D4" s="5" t="s">
        <v>16</v>
      </c>
      <c r="E4" s="5" t="s">
        <v>17</v>
      </c>
      <c r="F4" s="6" t="s">
        <v>18</v>
      </c>
      <c r="G4" s="6">
        <v>916103</v>
      </c>
      <c r="H4" s="5" t="s">
        <v>19</v>
      </c>
      <c r="I4" s="7">
        <v>96</v>
      </c>
    </row>
    <row r="5" spans="2:9" x14ac:dyDescent="0.25">
      <c r="B5" s="1" t="s">
        <v>5</v>
      </c>
      <c r="C5" s="4">
        <v>2001002</v>
      </c>
      <c r="D5" s="5" t="s">
        <v>20</v>
      </c>
      <c r="E5" s="5" t="s">
        <v>21</v>
      </c>
      <c r="F5" s="6" t="s">
        <v>22</v>
      </c>
      <c r="G5" s="6">
        <v>916121</v>
      </c>
      <c r="H5" s="5" t="s">
        <v>23</v>
      </c>
      <c r="I5" s="7">
        <v>45</v>
      </c>
    </row>
    <row r="6" spans="2:9" x14ac:dyDescent="0.25">
      <c r="B6" s="1" t="s">
        <v>6</v>
      </c>
      <c r="C6" s="4">
        <v>1003809</v>
      </c>
      <c r="D6" s="5" t="s">
        <v>24</v>
      </c>
      <c r="E6" s="5" t="s">
        <v>25</v>
      </c>
      <c r="F6" s="6" t="s">
        <v>26</v>
      </c>
      <c r="G6" s="6">
        <v>916103</v>
      </c>
      <c r="H6" s="5" t="s">
        <v>19</v>
      </c>
      <c r="I6" s="7">
        <v>8</v>
      </c>
    </row>
    <row r="7" spans="2:9" x14ac:dyDescent="0.25">
      <c r="B7" s="1" t="s">
        <v>3</v>
      </c>
      <c r="C7" s="4">
        <v>1010192</v>
      </c>
      <c r="D7" s="5" t="s">
        <v>27</v>
      </c>
      <c r="E7" s="5" t="s">
        <v>28</v>
      </c>
      <c r="F7" s="6" t="s">
        <v>29</v>
      </c>
      <c r="G7" s="6">
        <v>916112</v>
      </c>
      <c r="H7" s="5" t="s">
        <v>30</v>
      </c>
      <c r="I7" s="7">
        <v>7</v>
      </c>
    </row>
    <row r="8" spans="2:9" x14ac:dyDescent="0.25">
      <c r="B8" s="1" t="s">
        <v>1</v>
      </c>
      <c r="C8" s="4">
        <v>1010669</v>
      </c>
      <c r="D8" s="5" t="s">
        <v>31</v>
      </c>
      <c r="E8" s="5" t="s">
        <v>32</v>
      </c>
      <c r="F8" s="6" t="s">
        <v>33</v>
      </c>
      <c r="G8" s="6">
        <v>916116</v>
      </c>
      <c r="H8" s="5" t="s">
        <v>34</v>
      </c>
      <c r="I8" s="7">
        <v>6</v>
      </c>
    </row>
    <row r="9" spans="2:9" x14ac:dyDescent="0.25">
      <c r="B9" s="1" t="s">
        <v>2</v>
      </c>
      <c r="C9" s="4">
        <v>1001117</v>
      </c>
      <c r="D9" s="5" t="s">
        <v>35</v>
      </c>
      <c r="E9" s="5" t="s">
        <v>36</v>
      </c>
      <c r="F9" s="6" t="s">
        <v>18</v>
      </c>
      <c r="G9" s="6">
        <v>916107</v>
      </c>
      <c r="H9" s="5" t="s">
        <v>37</v>
      </c>
      <c r="I9" s="7">
        <v>96</v>
      </c>
    </row>
    <row r="10" spans="2:9" x14ac:dyDescent="0.25">
      <c r="B10" s="1" t="s">
        <v>4</v>
      </c>
      <c r="C10" s="4">
        <v>1010218</v>
      </c>
      <c r="D10" s="5" t="s">
        <v>38</v>
      </c>
      <c r="E10" s="5" t="s">
        <v>39</v>
      </c>
      <c r="F10" s="6" t="s">
        <v>29</v>
      </c>
      <c r="G10" s="6">
        <v>916109</v>
      </c>
      <c r="H10" s="5" t="s">
        <v>40</v>
      </c>
      <c r="I10" s="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Feuil1 (2)</vt:lpstr>
      <vt:lpstr>Mes_images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muntchin</dc:creator>
  <cp:lastModifiedBy>muntchin</cp:lastModifiedBy>
  <dcterms:created xsi:type="dcterms:W3CDTF">2022-04-06T03:51:18Z</dcterms:created>
  <dcterms:modified xsi:type="dcterms:W3CDTF">2022-04-07T06:19:04Z</dcterms:modified>
</cp:coreProperties>
</file>